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II" sheetId="4" r:id="rId1"/>
  </sheets>
  <calcPr calcId="124519"/>
</workbook>
</file>

<file path=xl/calcChain.xml><?xml version="1.0" encoding="utf-8"?>
<calcChain xmlns="http://schemas.openxmlformats.org/spreadsheetml/2006/main">
  <c r="C156" i="4"/>
  <c r="C161" s="1"/>
  <c r="C151"/>
  <c r="E140"/>
  <c r="E135"/>
  <c r="E129"/>
  <c r="E124"/>
  <c r="E116"/>
  <c r="E108"/>
  <c r="D96"/>
  <c r="C96"/>
  <c r="D89"/>
  <c r="C89"/>
  <c r="C90" s="1"/>
  <c r="D84"/>
  <c r="D90" s="1"/>
  <c r="D97" s="1"/>
  <c r="C84"/>
  <c r="D76"/>
  <c r="C76"/>
  <c r="D65"/>
  <c r="D78" s="1"/>
  <c r="C65"/>
  <c r="C78" s="1"/>
  <c r="C25"/>
  <c r="C97" l="1"/>
</calcChain>
</file>

<file path=xl/sharedStrings.xml><?xml version="1.0" encoding="utf-8"?>
<sst xmlns="http://schemas.openxmlformats.org/spreadsheetml/2006/main" count="131" uniqueCount="106">
  <si>
    <r>
      <t xml:space="preserve">I- </t>
    </r>
    <r>
      <rPr>
        <b/>
        <i/>
        <u/>
        <sz val="11"/>
        <rFont val="Arial"/>
        <family val="2"/>
      </rPr>
      <t>El Estado de Resultados</t>
    </r>
  </si>
  <si>
    <t>Ixu S.A.</t>
  </si>
  <si>
    <t>Estado de Resultados</t>
  </si>
  <si>
    <t>por el periodo terminado al 31 de diciembre de 2006</t>
  </si>
  <si>
    <t>ventas brutas</t>
  </si>
  <si>
    <t>descuentos en ventas</t>
  </si>
  <si>
    <t>devoluciones en ventas</t>
  </si>
  <si>
    <t>costo de mercaderias vendidas (*)</t>
  </si>
  <si>
    <t>(*) el costo de mercaderias vendidas se calcule de la siguiente manera</t>
  </si>
  <si>
    <t xml:space="preserve">gastos de administracion </t>
  </si>
  <si>
    <t>gastos de ventas</t>
  </si>
  <si>
    <t>depreciacion</t>
  </si>
  <si>
    <t>invetario inicial</t>
  </si>
  <si>
    <t>Gastos financieros</t>
  </si>
  <si>
    <r>
      <t>.</t>
    </r>
    <r>
      <rPr>
        <sz val="11"/>
        <color theme="1"/>
        <rFont val="Calibri"/>
        <family val="2"/>
        <scheme val="minor"/>
      </rPr>
      <t>+ compras</t>
    </r>
  </si>
  <si>
    <t>Impuestos (40%)</t>
  </si>
  <si>
    <r>
      <t>.</t>
    </r>
    <r>
      <rPr>
        <sz val="11"/>
        <color theme="1"/>
        <rFont val="Calibri"/>
        <family val="2"/>
        <scheme val="minor"/>
      </rPr>
      <t>- inventario final</t>
    </r>
  </si>
  <si>
    <t>1- Basandose en el Estado de Resultados de Ixu S.A., completa el siguiente estado con:
Beneficio Neto, Ventas Netas, EBITDA,EBIT, Beneficio Bruto, EBT</t>
  </si>
  <si>
    <r>
      <t xml:space="preserve">II- Conociendo el Balance 2006 y el Balance 2005 calcule 
</t>
    </r>
    <r>
      <rPr>
        <b/>
        <i/>
        <u/>
        <sz val="11"/>
        <rFont val="Arial"/>
        <family val="2"/>
      </rPr>
      <t>la diferencia entre Balances</t>
    </r>
  </si>
  <si>
    <t>Diferencias entre Balances</t>
  </si>
  <si>
    <t>Diferencia
(1)-(2)</t>
  </si>
  <si>
    <t>Activo</t>
  </si>
  <si>
    <t>Caja</t>
  </si>
  <si>
    <t>Clientes</t>
  </si>
  <si>
    <t>Cuentas por Cobrar</t>
  </si>
  <si>
    <t>Inventarios</t>
  </si>
  <si>
    <t>T. Activo Corriente</t>
  </si>
  <si>
    <t>Activos Fijos</t>
  </si>
  <si>
    <t>Terrenos</t>
  </si>
  <si>
    <t>Edificios</t>
  </si>
  <si>
    <t>Muebles de Oficina</t>
  </si>
  <si>
    <t>Equipos de Oficina</t>
  </si>
  <si>
    <t>Equipos de Computación</t>
  </si>
  <si>
    <t>Vehículos</t>
  </si>
  <si>
    <t>Maquinarias</t>
  </si>
  <si>
    <t>Deprec. Acumulada</t>
  </si>
  <si>
    <t>T.Activo Fijo Neto</t>
  </si>
  <si>
    <t>Total Activos</t>
  </si>
  <si>
    <t>Pasivo</t>
  </si>
  <si>
    <t>Proveedores</t>
  </si>
  <si>
    <t>Gastos Acumulados</t>
  </si>
  <si>
    <t>Impuestos por Pagar</t>
  </si>
  <si>
    <t>Deuda de Corto Plazo</t>
  </si>
  <si>
    <t>T. Pasivo Corto Plazo</t>
  </si>
  <si>
    <t>Pasivo Largo Plazo</t>
  </si>
  <si>
    <t>Préstamos Bancarios</t>
  </si>
  <si>
    <t>Hipotecas por Pagar</t>
  </si>
  <si>
    <t>T. Pasivo Largo Plazo</t>
  </si>
  <si>
    <t>Total Pasivo</t>
  </si>
  <si>
    <t>Patrimonio</t>
  </si>
  <si>
    <t>Capital Social</t>
  </si>
  <si>
    <t>Reservas</t>
  </si>
  <si>
    <t>"Utilidad del Ejercicio"</t>
  </si>
  <si>
    <t>Total Patrimonio</t>
  </si>
  <si>
    <t>Total Pas. + Patr.</t>
  </si>
  <si>
    <t>III- En base en el Estado de Resultado e a la diferencia de Balances Ixu S.A. 2005-2006, prepare el Estado de Flujo de Efectivo.</t>
  </si>
  <si>
    <t>Estado de Flujos de Efectivo</t>
  </si>
  <si>
    <t>Por el periodo comprendido del 31 de diciembre de 2005</t>
  </si>
  <si>
    <t>Al 31 de Diciembre de 2006</t>
  </si>
  <si>
    <t>A. Efectivo Neto proveniente de actividades de Operación</t>
  </si>
  <si>
    <t>Utilidad Neta</t>
  </si>
  <si>
    <t>(+) Ajustes por Depreciación</t>
  </si>
  <si>
    <t>(-) Incrementos en Clientes</t>
  </si>
  <si>
    <t>(-) Incrementos en Cuentas por Cobrar</t>
  </si>
  <si>
    <t>(-) Incrementos en Inventarios</t>
  </si>
  <si>
    <t>(+) Incrementos en Proveedores</t>
  </si>
  <si>
    <t>(+) Incrementos en Gastos por Pagar</t>
  </si>
  <si>
    <t>(+) Incrementos en Impuestos por Pagar</t>
  </si>
  <si>
    <t xml:space="preserve"> Efectivo Neto proveniente de actividades de Operación</t>
  </si>
  <si>
    <t>B. Efectivo Neto Utilizado de Actividades de Inversión</t>
  </si>
  <si>
    <t>(-) Incrementos en Muebles de Oficina</t>
  </si>
  <si>
    <t>(-) Incrementos en Equipos de Oficna</t>
  </si>
  <si>
    <t>(-) Incrementos en Equipos de Computación</t>
  </si>
  <si>
    <t>(-) Incrementos en Vehículos</t>
  </si>
  <si>
    <t>(-) Incrementos en Maquinarias</t>
  </si>
  <si>
    <t>Efectivo Neto Utilizado de Actividades de Inversión</t>
  </si>
  <si>
    <t>C. Efectivo Neto proveniente de actividades de financiamiento</t>
  </si>
  <si>
    <t>(+) Incrementos en Prestamo Bancario</t>
  </si>
  <si>
    <t>(-) Pago de dividendos (*)</t>
  </si>
  <si>
    <t>Efectivo Neto proveniente de actividades de financiamiento</t>
  </si>
  <si>
    <t>(*) el pago de dividendos se calcula de la siguiente manera:</t>
  </si>
  <si>
    <t>Reservas 2005+Utilidades 2005- Reservas 2006</t>
  </si>
  <si>
    <t>A+B+C. Reducción Neta del Efectivo y sus equivalentes</t>
  </si>
  <si>
    <t>Efectivo Neto proveniente de actividades de Operación</t>
  </si>
  <si>
    <t>Reducción Neta del Efectivo y sus equivalentes</t>
  </si>
  <si>
    <t>Reducción Neta del Efectivo y sus equivalentes (por diferencia de caja)</t>
  </si>
  <si>
    <t>Efectivo o Equivalente al inicio del periodo</t>
  </si>
  <si>
    <t>Efectivo o Equivalente al final del periodo</t>
  </si>
  <si>
    <r>
      <t xml:space="preserve">IV- Conociendo los Balances 2005 y 2006 y con la información del Cambio de Patrimonio del 2004, complete el siguiente
</t>
    </r>
    <r>
      <rPr>
        <b/>
        <i/>
        <u/>
        <sz val="11"/>
        <rFont val="Arial"/>
        <family val="2"/>
      </rPr>
      <t>Estado de Cambios en el Patrimonio</t>
    </r>
  </si>
  <si>
    <t>Estado de Cambio en el Patrimonio</t>
  </si>
  <si>
    <t>Capital Pagado</t>
  </si>
  <si>
    <t>Prima de Acciones</t>
  </si>
  <si>
    <t>Util. No Distrib</t>
  </si>
  <si>
    <t>Total</t>
  </si>
  <si>
    <t>Saldo al 31-dic-04</t>
  </si>
  <si>
    <t>Dividendos pagados</t>
  </si>
  <si>
    <t>Aumento Reservas</t>
  </si>
  <si>
    <t>Emisión de acciones</t>
  </si>
  <si>
    <t>Saldo al 31-dic-05</t>
  </si>
  <si>
    <t>Saldo al 31-dic-06</t>
  </si>
  <si>
    <t>1- Para confirmar los calculos compare los resultados con el Estado de resultados:</t>
  </si>
  <si>
    <t>Reserva Inicial (dic. 05)</t>
  </si>
  <si>
    <t>(-) Dividendos</t>
  </si>
  <si>
    <t>(=) Reserva Final</t>
  </si>
  <si>
    <t>(+) Utilidades</t>
  </si>
  <si>
    <t>(=) Saldo final de la cuenta de Patrimonio (Dic. 06)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</si>
</sst>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b/>
      <i/>
      <u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i/>
      <sz val="11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1" fillId="0" borderId="0"/>
    <xf numFmtId="0" fontId="1" fillId="0" borderId="0" applyFont="0" applyFill="0" applyBorder="0" applyAlignment="0" applyProtection="0"/>
  </cellStyleXfs>
  <cellXfs count="96">
    <xf numFmtId="0" fontId="0" fillId="0" borderId="0" xfId="0"/>
    <xf numFmtId="0" fontId="2" fillId="2" borderId="0" xfId="1" applyFont="1" applyFill="1" applyAlignment="1">
      <alignment horizontal="left"/>
    </xf>
    <xf numFmtId="0" fontId="1" fillId="3" borderId="0" xfId="1" applyFill="1"/>
    <xf numFmtId="0" fontId="2" fillId="3" borderId="0" xfId="1" applyFont="1" applyFill="1" applyAlignment="1">
      <alignment horizontal="left"/>
    </xf>
    <xf numFmtId="0" fontId="4" fillId="2" borderId="0" xfId="1" applyFont="1" applyFill="1" applyAlignment="1">
      <alignment horizontal="center"/>
    </xf>
    <xf numFmtId="0" fontId="4" fillId="2" borderId="0" xfId="1" applyFont="1" applyFill="1" applyAlignment="1"/>
    <xf numFmtId="0" fontId="4" fillId="3" borderId="0" xfId="1" applyFont="1" applyFill="1" applyAlignment="1"/>
    <xf numFmtId="0" fontId="4" fillId="2" borderId="0" xfId="1" applyFont="1" applyFill="1" applyBorder="1" applyAlignment="1">
      <alignment horizontal="center"/>
    </xf>
    <xf numFmtId="0" fontId="1" fillId="4" borderId="0" xfId="1" applyFill="1" applyBorder="1"/>
    <xf numFmtId="164" fontId="1" fillId="4" borderId="0" xfId="2" applyNumberFormat="1" applyFont="1" applyFill="1" applyBorder="1"/>
    <xf numFmtId="0" fontId="1" fillId="4" borderId="0" xfId="1" applyFill="1"/>
    <xf numFmtId="0" fontId="5" fillId="4" borderId="0" xfId="1" applyFont="1" applyFill="1" applyBorder="1"/>
    <xf numFmtId="164" fontId="5" fillId="4" borderId="0" xfId="2" applyNumberFormat="1" applyFont="1" applyFill="1" applyBorder="1"/>
    <xf numFmtId="0" fontId="4" fillId="4" borderId="0" xfId="1" applyFont="1" applyFill="1" applyBorder="1" applyAlignment="1">
      <alignment horizontal="left" wrapText="1"/>
    </xf>
    <xf numFmtId="0" fontId="1" fillId="4" borderId="0" xfId="1" applyFill="1" applyBorder="1" applyAlignment="1">
      <alignment horizontal="left"/>
    </xf>
    <xf numFmtId="164" fontId="1" fillId="4" borderId="0" xfId="2" applyNumberFormat="1" applyFont="1" applyFill="1" applyBorder="1" applyAlignment="1">
      <alignment horizontal="left"/>
    </xf>
    <xf numFmtId="0" fontId="6" fillId="4" borderId="0" xfId="1" applyFont="1" applyFill="1" applyBorder="1" applyAlignment="1">
      <alignment horizontal="left"/>
    </xf>
    <xf numFmtId="164" fontId="1" fillId="3" borderId="0" xfId="1" applyNumberFormat="1" applyFill="1"/>
    <xf numFmtId="0" fontId="7" fillId="2" borderId="0" xfId="1" applyFont="1" applyFill="1" applyAlignment="1">
      <alignment horizontal="left" wrapText="1"/>
    </xf>
    <xf numFmtId="0" fontId="1" fillId="2" borderId="0" xfId="1" applyFill="1"/>
    <xf numFmtId="0" fontId="4" fillId="4" borderId="1" xfId="1" applyFont="1" applyFill="1" applyBorder="1"/>
    <xf numFmtId="164" fontId="4" fillId="4" borderId="1" xfId="2" applyNumberFormat="1" applyFont="1" applyFill="1" applyBorder="1"/>
    <xf numFmtId="0" fontId="2" fillId="2" borderId="0" xfId="1" applyFont="1" applyFill="1" applyAlignment="1">
      <alignment horizontal="left" wrapText="1"/>
    </xf>
    <xf numFmtId="0" fontId="8" fillId="4" borderId="2" xfId="1" applyFont="1" applyFill="1" applyBorder="1" applyAlignment="1">
      <alignment horizontal="left"/>
    </xf>
    <xf numFmtId="0" fontId="4" fillId="4" borderId="3" xfId="1" applyFont="1" applyFill="1" applyBorder="1" applyAlignment="1">
      <alignment horizontal="center"/>
    </xf>
    <xf numFmtId="0" fontId="4" fillId="4" borderId="4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 wrapText="1"/>
    </xf>
    <xf numFmtId="164" fontId="1" fillId="4" borderId="2" xfId="2" applyNumberFormat="1" applyFont="1" applyFill="1" applyBorder="1"/>
    <xf numFmtId="0" fontId="1" fillId="4" borderId="6" xfId="1" applyFill="1" applyBorder="1"/>
    <xf numFmtId="164" fontId="1" fillId="4" borderId="6" xfId="2" applyNumberFormat="1" applyFont="1" applyFill="1" applyBorder="1"/>
    <xf numFmtId="164" fontId="1" fillId="4" borderId="7" xfId="2" applyNumberFormat="1" applyFont="1" applyFill="1" applyBorder="1"/>
    <xf numFmtId="164" fontId="1" fillId="4" borderId="8" xfId="2" applyNumberFormat="1" applyFont="1" applyFill="1" applyBorder="1"/>
    <xf numFmtId="164" fontId="1" fillId="4" borderId="9" xfId="2" applyNumberFormat="1" applyFont="1" applyFill="1" applyBorder="1"/>
    <xf numFmtId="0" fontId="4" fillId="4" borderId="6" xfId="1" applyFont="1" applyFill="1" applyBorder="1"/>
    <xf numFmtId="164" fontId="4" fillId="4" borderId="6" xfId="2" applyNumberFormat="1" applyFont="1" applyFill="1" applyBorder="1"/>
    <xf numFmtId="164" fontId="4" fillId="4" borderId="7" xfId="2" applyNumberFormat="1" applyFont="1" applyFill="1" applyBorder="1"/>
    <xf numFmtId="164" fontId="4" fillId="4" borderId="10" xfId="2" applyNumberFormat="1" applyFont="1" applyFill="1" applyBorder="1"/>
    <xf numFmtId="0" fontId="5" fillId="4" borderId="6" xfId="1" applyFont="1" applyFill="1" applyBorder="1"/>
    <xf numFmtId="164" fontId="1" fillId="4" borderId="11" xfId="2" applyNumberFormat="1" applyFont="1" applyFill="1" applyBorder="1"/>
    <xf numFmtId="164" fontId="1" fillId="4" borderId="12" xfId="2" applyNumberFormat="1" applyFont="1" applyFill="1" applyBorder="1"/>
    <xf numFmtId="164" fontId="1" fillId="4" borderId="1" xfId="2" applyNumberFormat="1" applyFont="1" applyFill="1" applyBorder="1"/>
    <xf numFmtId="0" fontId="8" fillId="4" borderId="2" xfId="1" applyFont="1" applyFill="1" applyBorder="1"/>
    <xf numFmtId="0" fontId="8" fillId="4" borderId="6" xfId="1" applyFont="1" applyFill="1" applyBorder="1"/>
    <xf numFmtId="164" fontId="5" fillId="4" borderId="6" xfId="2" applyNumberFormat="1" applyFont="1" applyFill="1" applyBorder="1"/>
    <xf numFmtId="164" fontId="5" fillId="4" borderId="7" xfId="2" applyNumberFormat="1" applyFont="1" applyFill="1" applyBorder="1"/>
    <xf numFmtId="164" fontId="5" fillId="4" borderId="9" xfId="2" applyNumberFormat="1" applyFont="1" applyFill="1" applyBorder="1"/>
    <xf numFmtId="164" fontId="4" fillId="4" borderId="9" xfId="2" applyNumberFormat="1" applyFont="1" applyFill="1" applyBorder="1"/>
    <xf numFmtId="0" fontId="4" fillId="4" borderId="11" xfId="1" applyFont="1" applyFill="1" applyBorder="1"/>
    <xf numFmtId="164" fontId="4" fillId="4" borderId="11" xfId="2" applyNumberFormat="1" applyFont="1" applyFill="1" applyBorder="1"/>
    <xf numFmtId="164" fontId="4" fillId="4" borderId="12" xfId="2" applyNumberFormat="1" applyFont="1" applyFill="1" applyBorder="1"/>
    <xf numFmtId="0" fontId="4" fillId="4" borderId="0" xfId="1" applyFont="1" applyFill="1" applyAlignment="1">
      <alignment horizontal="left"/>
    </xf>
    <xf numFmtId="0" fontId="1" fillId="4" borderId="13" xfId="1" applyFill="1" applyBorder="1" applyAlignment="1">
      <alignment horizontal="left"/>
    </xf>
    <xf numFmtId="0" fontId="1" fillId="4" borderId="14" xfId="1" applyFill="1" applyBorder="1" applyAlignment="1">
      <alignment horizontal="left"/>
    </xf>
    <xf numFmtId="0" fontId="1" fillId="4" borderId="15" xfId="1" applyFill="1" applyBorder="1" applyAlignment="1">
      <alignment horizontal="left"/>
    </xf>
    <xf numFmtId="164" fontId="1" fillId="4" borderId="0" xfId="2" applyNumberFormat="1" applyFont="1" applyFill="1"/>
    <xf numFmtId="0" fontId="1" fillId="4" borderId="7" xfId="1" applyFill="1" applyBorder="1" applyAlignment="1">
      <alignment horizontal="left"/>
    </xf>
    <xf numFmtId="0" fontId="1" fillId="4" borderId="0" xfId="1" applyFill="1" applyBorder="1" applyAlignment="1">
      <alignment horizontal="left"/>
    </xf>
    <xf numFmtId="164" fontId="1" fillId="4" borderId="16" xfId="2" applyNumberFormat="1" applyFont="1" applyFill="1" applyBorder="1"/>
    <xf numFmtId="0" fontId="4" fillId="4" borderId="7" xfId="1" applyFont="1" applyFill="1" applyBorder="1" applyAlignment="1">
      <alignment horizontal="left"/>
    </xf>
    <xf numFmtId="0" fontId="4" fillId="4" borderId="0" xfId="1" applyFont="1" applyFill="1" applyBorder="1" applyAlignment="1">
      <alignment horizontal="left"/>
    </xf>
    <xf numFmtId="0" fontId="4" fillId="4" borderId="17" xfId="1" applyFont="1" applyFill="1" applyBorder="1" applyAlignment="1">
      <alignment horizontal="left"/>
    </xf>
    <xf numFmtId="164" fontId="4" fillId="4" borderId="0" xfId="2" applyNumberFormat="1" applyFont="1" applyFill="1"/>
    <xf numFmtId="0" fontId="4" fillId="4" borderId="12" xfId="1" applyFont="1" applyFill="1" applyBorder="1" applyAlignment="1">
      <alignment horizontal="left"/>
    </xf>
    <xf numFmtId="0" fontId="4" fillId="4" borderId="18" xfId="1" applyFont="1" applyFill="1" applyBorder="1" applyAlignment="1">
      <alignment horizontal="left"/>
    </xf>
    <xf numFmtId="0" fontId="4" fillId="4" borderId="19" xfId="1" applyFont="1" applyFill="1" applyBorder="1" applyAlignment="1">
      <alignment horizontal="left"/>
    </xf>
    <xf numFmtId="0" fontId="4" fillId="4" borderId="20" xfId="1" applyFont="1" applyFill="1" applyBorder="1" applyAlignment="1">
      <alignment horizontal="left"/>
    </xf>
    <xf numFmtId="0" fontId="1" fillId="4" borderId="20" xfId="1" applyFill="1" applyBorder="1" applyAlignment="1">
      <alignment horizontal="left"/>
    </xf>
    <xf numFmtId="0" fontId="5" fillId="4" borderId="7" xfId="1" applyFont="1" applyFill="1" applyBorder="1" applyAlignment="1">
      <alignment horizontal="left"/>
    </xf>
    <xf numFmtId="0" fontId="5" fillId="4" borderId="0" xfId="1" applyFont="1" applyFill="1" applyBorder="1" applyAlignment="1">
      <alignment horizontal="left"/>
    </xf>
    <xf numFmtId="164" fontId="5" fillId="4" borderId="16" xfId="2" applyNumberFormat="1" applyFont="1" applyFill="1" applyBorder="1"/>
    <xf numFmtId="0" fontId="4" fillId="4" borderId="7" xfId="1" applyFont="1" applyFill="1" applyBorder="1" applyAlignment="1">
      <alignment horizontal="left"/>
    </xf>
    <xf numFmtId="0" fontId="4" fillId="4" borderId="0" xfId="1" applyFont="1" applyFill="1" applyBorder="1" applyAlignment="1">
      <alignment horizontal="left"/>
    </xf>
    <xf numFmtId="0" fontId="4" fillId="4" borderId="17" xfId="1" applyFont="1" applyFill="1" applyBorder="1" applyAlignment="1">
      <alignment horizontal="left"/>
    </xf>
    <xf numFmtId="164" fontId="4" fillId="4" borderId="21" xfId="2" applyNumberFormat="1" applyFont="1" applyFill="1" applyBorder="1" applyAlignment="1">
      <alignment horizontal="center" wrapText="1"/>
    </xf>
    <xf numFmtId="164" fontId="4" fillId="4" borderId="22" xfId="2" applyNumberFormat="1" applyFont="1" applyFill="1" applyBorder="1" applyAlignment="1">
      <alignment horizontal="center" wrapText="1"/>
    </xf>
    <xf numFmtId="164" fontId="4" fillId="4" borderId="21" xfId="2" applyNumberFormat="1" applyFont="1" applyFill="1" applyBorder="1" applyAlignment="1">
      <alignment horizontal="left" wrapText="1"/>
    </xf>
    <xf numFmtId="164" fontId="1" fillId="4" borderId="21" xfId="2" applyNumberFormat="1" applyFont="1" applyFill="1" applyBorder="1" applyAlignment="1">
      <alignment horizontal="center" wrapText="1"/>
    </xf>
    <xf numFmtId="164" fontId="1" fillId="4" borderId="23" xfId="2" applyNumberFormat="1" applyFont="1" applyFill="1" applyBorder="1" applyAlignment="1">
      <alignment horizontal="center" wrapText="1"/>
    </xf>
    <xf numFmtId="164" fontId="4" fillId="4" borderId="1" xfId="2" applyNumberFormat="1" applyFont="1" applyFill="1" applyBorder="1" applyAlignment="1">
      <alignment horizontal="center" wrapText="1"/>
    </xf>
    <xf numFmtId="164" fontId="1" fillId="4" borderId="21" xfId="2" applyNumberFormat="1" applyFont="1" applyFill="1" applyBorder="1" applyAlignment="1">
      <alignment horizontal="left" wrapText="1"/>
    </xf>
    <xf numFmtId="164" fontId="1" fillId="4" borderId="24" xfId="2" applyNumberFormat="1" applyFont="1" applyFill="1" applyBorder="1" applyAlignment="1">
      <alignment horizontal="center" wrapText="1"/>
    </xf>
    <xf numFmtId="164" fontId="1" fillId="4" borderId="22" xfId="2" applyNumberFormat="1" applyFont="1" applyFill="1" applyBorder="1" applyAlignment="1">
      <alignment horizontal="center" wrapText="1"/>
    </xf>
    <xf numFmtId="164" fontId="1" fillId="4" borderId="25" xfId="2" applyNumberFormat="1" applyFont="1" applyFill="1" applyBorder="1" applyAlignment="1">
      <alignment horizontal="center" wrapText="1"/>
    </xf>
    <xf numFmtId="164" fontId="1" fillId="4" borderId="1" xfId="2" applyNumberFormat="1" applyFont="1" applyFill="1" applyBorder="1" applyAlignment="1">
      <alignment horizontal="center" wrapText="1"/>
    </xf>
    <xf numFmtId="164" fontId="1" fillId="4" borderId="26" xfId="2" applyNumberFormat="1" applyFont="1" applyFill="1" applyBorder="1" applyAlignment="1">
      <alignment horizontal="center" wrapText="1"/>
    </xf>
    <xf numFmtId="164" fontId="1" fillId="4" borderId="27" xfId="2" applyNumberFormat="1" applyFont="1" applyFill="1" applyBorder="1" applyAlignment="1">
      <alignment horizontal="center" wrapText="1"/>
    </xf>
    <xf numFmtId="164" fontId="1" fillId="4" borderId="28" xfId="2" applyNumberFormat="1" applyFont="1" applyFill="1" applyBorder="1" applyAlignment="1">
      <alignment horizontal="center" wrapText="1"/>
    </xf>
    <xf numFmtId="164" fontId="1" fillId="4" borderId="29" xfId="2" applyNumberFormat="1" applyFont="1" applyFill="1" applyBorder="1" applyAlignment="1">
      <alignment horizontal="center" wrapText="1"/>
    </xf>
    <xf numFmtId="164" fontId="1" fillId="4" borderId="30" xfId="2" applyNumberFormat="1" applyFont="1" applyFill="1" applyBorder="1" applyAlignment="1">
      <alignment horizontal="center" wrapText="1"/>
    </xf>
    <xf numFmtId="164" fontId="4" fillId="4" borderId="27" xfId="2" applyNumberFormat="1" applyFont="1" applyFill="1" applyBorder="1" applyAlignment="1">
      <alignment horizontal="center" wrapText="1"/>
    </xf>
    <xf numFmtId="0" fontId="4" fillId="4" borderId="13" xfId="1" applyFont="1" applyFill="1" applyBorder="1" applyAlignment="1">
      <alignment horizontal="left"/>
    </xf>
    <xf numFmtId="0" fontId="4" fillId="4" borderId="14" xfId="1" applyFont="1" applyFill="1" applyBorder="1" applyAlignment="1">
      <alignment horizontal="left"/>
    </xf>
    <xf numFmtId="164" fontId="4" fillId="4" borderId="8" xfId="2" applyNumberFormat="1" applyFont="1" applyFill="1" applyBorder="1"/>
    <xf numFmtId="0" fontId="4" fillId="4" borderId="12" xfId="1" applyFont="1" applyFill="1" applyBorder="1" applyAlignment="1">
      <alignment horizontal="left"/>
    </xf>
    <xf numFmtId="0" fontId="4" fillId="4" borderId="18" xfId="1" applyFont="1" applyFill="1" applyBorder="1" applyAlignment="1">
      <alignment horizontal="left"/>
    </xf>
    <xf numFmtId="164" fontId="5" fillId="4" borderId="10" xfId="2" applyNumberFormat="1" applyFont="1" applyFill="1" applyBorder="1"/>
  </cellXfs>
  <cellStyles count="3">
    <cellStyle name="Moneda 2" xfId="2"/>
    <cellStyle name="Normal" xfId="0" builtinId="0"/>
    <cellStyle name="Normal 2" xfId="1"/>
  </cellStyles>
  <dxfs count="4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Director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133350</xdr:rowOff>
    </xdr:from>
    <xdr:to>
      <xdr:col>6</xdr:col>
      <xdr:colOff>1019175</xdr:colOff>
      <xdr:row>15</xdr:row>
      <xdr:rowOff>0</xdr:rowOff>
    </xdr:to>
    <xdr:pic>
      <xdr:nvPicPr>
        <xdr:cNvPr id="2" name="Picture 3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3450" y="295275"/>
          <a:ext cx="7277100" cy="2133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7:K172"/>
  <sheetViews>
    <sheetView tabSelected="1" topLeftCell="A91" zoomScale="80" zoomScaleNormal="80" workbookViewId="0"/>
  </sheetViews>
  <sheetFormatPr baseColWidth="10" defaultColWidth="11.42578125" defaultRowHeight="12.75"/>
  <cols>
    <col min="1" max="1" width="11.42578125" style="2"/>
    <col min="2" max="2" width="32.42578125" style="2" customWidth="1"/>
    <col min="3" max="3" width="21.5703125" style="2" customWidth="1"/>
    <col min="4" max="4" width="14.5703125" style="2" customWidth="1"/>
    <col min="5" max="5" width="13.28515625" style="2" customWidth="1"/>
    <col min="6" max="6" width="14.5703125" style="2" customWidth="1"/>
    <col min="7" max="7" width="16.5703125" style="2" customWidth="1"/>
    <col min="8" max="16384" width="11.42578125" style="2"/>
  </cols>
  <sheetData>
    <row r="17" spans="2:7" ht="15">
      <c r="B17" s="1" t="s">
        <v>0</v>
      </c>
      <c r="C17" s="1"/>
      <c r="D17" s="1"/>
      <c r="E17" s="1"/>
      <c r="F17" s="1"/>
      <c r="G17" s="1"/>
    </row>
    <row r="18" spans="2:7" ht="15">
      <c r="B18" s="3"/>
      <c r="C18" s="3"/>
      <c r="D18" s="3"/>
      <c r="E18" s="3"/>
      <c r="F18" s="3"/>
      <c r="G18" s="3"/>
    </row>
    <row r="19" spans="2:7">
      <c r="B19" s="4" t="s">
        <v>1</v>
      </c>
      <c r="C19" s="4"/>
      <c r="D19" s="5"/>
      <c r="E19" s="6"/>
    </row>
    <row r="20" spans="2:7">
      <c r="B20" s="4" t="s">
        <v>2</v>
      </c>
      <c r="C20" s="4"/>
      <c r="D20" s="5"/>
      <c r="E20" s="6"/>
    </row>
    <row r="21" spans="2:7">
      <c r="B21" s="7" t="s">
        <v>3</v>
      </c>
      <c r="C21" s="7"/>
      <c r="D21" s="5"/>
      <c r="E21" s="6"/>
    </row>
    <row r="22" spans="2:7">
      <c r="B22" s="8" t="s">
        <v>4</v>
      </c>
      <c r="C22" s="9">
        <v>33195.870000000003</v>
      </c>
      <c r="D22" s="10"/>
    </row>
    <row r="23" spans="2:7">
      <c r="B23" s="8" t="s">
        <v>5</v>
      </c>
      <c r="C23" s="9">
        <v>-10743</v>
      </c>
      <c r="D23" s="10"/>
    </row>
    <row r="24" spans="2:7">
      <c r="B24" s="8" t="s">
        <v>6</v>
      </c>
      <c r="C24" s="9">
        <v>-6338.37</v>
      </c>
      <c r="D24" s="10"/>
    </row>
    <row r="25" spans="2:7">
      <c r="B25" s="11" t="s">
        <v>7</v>
      </c>
      <c r="C25" s="12">
        <f>-(G28+G29-G30)</f>
        <v>-7607.119999999999</v>
      </c>
      <c r="D25" s="10"/>
      <c r="F25" s="13" t="s">
        <v>8</v>
      </c>
      <c r="G25" s="13"/>
    </row>
    <row r="26" spans="2:7">
      <c r="B26" s="8" t="s">
        <v>9</v>
      </c>
      <c r="C26" s="9">
        <v>-3974.91</v>
      </c>
      <c r="D26" s="10"/>
      <c r="F26" s="13"/>
      <c r="G26" s="13"/>
    </row>
    <row r="27" spans="2:7">
      <c r="B27" s="8" t="s">
        <v>10</v>
      </c>
      <c r="C27" s="9">
        <v>-2470.89</v>
      </c>
      <c r="D27" s="10"/>
      <c r="F27" s="13"/>
      <c r="G27" s="13"/>
    </row>
    <row r="28" spans="2:7">
      <c r="B28" s="8" t="s">
        <v>11</v>
      </c>
      <c r="C28" s="9">
        <v>-537.15</v>
      </c>
      <c r="D28" s="10"/>
      <c r="F28" s="14" t="s">
        <v>12</v>
      </c>
      <c r="G28" s="15">
        <v>3303.47</v>
      </c>
    </row>
    <row r="29" spans="2:7" ht="15">
      <c r="B29" s="8" t="s">
        <v>13</v>
      </c>
      <c r="C29" s="9">
        <v>-472.69</v>
      </c>
      <c r="D29" s="10"/>
      <c r="F29" s="16" t="s">
        <v>14</v>
      </c>
      <c r="G29" s="15">
        <v>6532.82</v>
      </c>
    </row>
    <row r="30" spans="2:7" ht="15">
      <c r="B30" s="8" t="s">
        <v>15</v>
      </c>
      <c r="C30" s="9">
        <v>-420.59</v>
      </c>
      <c r="D30" s="10"/>
      <c r="F30" s="16" t="s">
        <v>16</v>
      </c>
      <c r="G30" s="15">
        <v>2229.17</v>
      </c>
    </row>
    <row r="31" spans="2:7">
      <c r="C31" s="17"/>
    </row>
    <row r="32" spans="2:7" ht="14.25" customHeight="1">
      <c r="B32" s="18" t="s">
        <v>17</v>
      </c>
      <c r="C32" s="18"/>
      <c r="D32" s="18"/>
      <c r="E32" s="18"/>
      <c r="F32" s="18"/>
      <c r="G32" s="18"/>
    </row>
    <row r="33" spans="2:7">
      <c r="B33" s="18"/>
      <c r="C33" s="18"/>
      <c r="D33" s="18"/>
      <c r="E33" s="18"/>
      <c r="F33" s="18"/>
      <c r="G33" s="18"/>
    </row>
    <row r="35" spans="2:7">
      <c r="B35" s="4" t="s">
        <v>1</v>
      </c>
      <c r="C35" s="4"/>
      <c r="D35" s="19"/>
    </row>
    <row r="36" spans="2:7">
      <c r="B36" s="4" t="s">
        <v>2</v>
      </c>
      <c r="C36" s="4"/>
      <c r="D36" s="19"/>
    </row>
    <row r="37" spans="2:7">
      <c r="B37" s="7" t="s">
        <v>3</v>
      </c>
      <c r="C37" s="7"/>
      <c r="D37" s="19"/>
    </row>
    <row r="38" spans="2:7">
      <c r="B38" s="8" t="s">
        <v>4</v>
      </c>
      <c r="C38" s="9">
        <v>33195.870000000003</v>
      </c>
      <c r="D38" s="10"/>
    </row>
    <row r="39" spans="2:7">
      <c r="B39" s="8" t="s">
        <v>5</v>
      </c>
      <c r="C39" s="9">
        <v>-10743</v>
      </c>
      <c r="D39" s="10"/>
    </row>
    <row r="40" spans="2:7" ht="13.5" thickBot="1">
      <c r="B40" s="8" t="s">
        <v>6</v>
      </c>
      <c r="C40" s="9">
        <v>-6338.37</v>
      </c>
      <c r="D40" s="10"/>
    </row>
    <row r="41" spans="2:7" ht="13.5" thickBot="1">
      <c r="B41" s="20"/>
      <c r="C41" s="21"/>
      <c r="D41" s="10"/>
    </row>
    <row r="42" spans="2:7" ht="13.5" thickBot="1">
      <c r="B42" s="11" t="s">
        <v>7</v>
      </c>
      <c r="C42" s="12">
        <v>-7607.12</v>
      </c>
      <c r="D42" s="10"/>
    </row>
    <row r="43" spans="2:7" ht="13.5" thickBot="1">
      <c r="B43" s="20"/>
      <c r="C43" s="21"/>
      <c r="D43" s="10"/>
    </row>
    <row r="44" spans="2:7">
      <c r="B44" s="8" t="s">
        <v>9</v>
      </c>
      <c r="C44" s="9">
        <v>-3974.91</v>
      </c>
      <c r="D44" s="10"/>
    </row>
    <row r="45" spans="2:7" ht="13.5" thickBot="1">
      <c r="B45" s="8" t="s">
        <v>10</v>
      </c>
      <c r="C45" s="9">
        <v>-2470.89</v>
      </c>
      <c r="D45" s="10"/>
    </row>
    <row r="46" spans="2:7" ht="13.5" thickBot="1">
      <c r="B46" s="20"/>
      <c r="C46" s="21"/>
      <c r="D46" s="10"/>
    </row>
    <row r="47" spans="2:7" ht="13.5" thickBot="1">
      <c r="B47" s="8" t="s">
        <v>11</v>
      </c>
      <c r="C47" s="9">
        <v>-537.15</v>
      </c>
      <c r="D47" s="10"/>
    </row>
    <row r="48" spans="2:7" ht="13.5" thickBot="1">
      <c r="B48" s="20"/>
      <c r="C48" s="21"/>
      <c r="D48" s="10"/>
    </row>
    <row r="49" spans="2:7" ht="13.5" thickBot="1">
      <c r="B49" s="8" t="s">
        <v>13</v>
      </c>
      <c r="C49" s="9">
        <v>-472.69</v>
      </c>
      <c r="D49" s="10"/>
    </row>
    <row r="50" spans="2:7" ht="13.5" thickBot="1">
      <c r="B50" s="20"/>
      <c r="C50" s="21"/>
      <c r="D50" s="10"/>
    </row>
    <row r="51" spans="2:7" ht="13.5" thickBot="1">
      <c r="B51" s="8" t="s">
        <v>15</v>
      </c>
      <c r="C51" s="9">
        <v>-420.59</v>
      </c>
      <c r="D51" s="10"/>
    </row>
    <row r="52" spans="2:7" ht="13.5" thickBot="1">
      <c r="B52" s="20"/>
      <c r="C52" s="21"/>
      <c r="D52" s="10"/>
    </row>
    <row r="53" spans="2:7">
      <c r="B53" s="10"/>
      <c r="C53" s="10"/>
      <c r="D53" s="10"/>
    </row>
    <row r="55" spans="2:7" ht="29.25" customHeight="1">
      <c r="B55" s="22" t="s">
        <v>18</v>
      </c>
      <c r="C55" s="1"/>
      <c r="D55" s="1"/>
      <c r="E55" s="1"/>
      <c r="F55" s="1"/>
      <c r="G55" s="1"/>
    </row>
    <row r="57" spans="2:7">
      <c r="B57" s="4" t="s">
        <v>1</v>
      </c>
      <c r="C57" s="4"/>
      <c r="D57" s="4"/>
      <c r="E57" s="4"/>
      <c r="F57" s="19"/>
    </row>
    <row r="58" spans="2:7">
      <c r="B58" s="4" t="s">
        <v>19</v>
      </c>
      <c r="C58" s="4"/>
      <c r="D58" s="4"/>
      <c r="E58" s="4"/>
      <c r="F58" s="19"/>
    </row>
    <row r="59" spans="2:7" ht="25.5">
      <c r="B59" s="23"/>
      <c r="C59" s="24">
        <v>2006</v>
      </c>
      <c r="D59" s="25">
        <v>2005</v>
      </c>
      <c r="E59" s="26" t="s">
        <v>20</v>
      </c>
      <c r="F59" s="10"/>
    </row>
    <row r="60" spans="2:7" ht="13.5" thickBot="1">
      <c r="B60" s="23" t="s">
        <v>21</v>
      </c>
      <c r="C60" s="27"/>
      <c r="D60" s="27"/>
      <c r="E60" s="27"/>
      <c r="F60" s="10"/>
    </row>
    <row r="61" spans="2:7">
      <c r="B61" s="28" t="s">
        <v>22</v>
      </c>
      <c r="C61" s="29">
        <v>53.72</v>
      </c>
      <c r="D61" s="30">
        <v>429.72</v>
      </c>
      <c r="E61" s="31"/>
      <c r="F61" s="10"/>
    </row>
    <row r="62" spans="2:7">
      <c r="B62" s="28" t="s">
        <v>23</v>
      </c>
      <c r="C62" s="29">
        <v>1208.5899999999999</v>
      </c>
      <c r="D62" s="30">
        <v>1047.44</v>
      </c>
      <c r="E62" s="32"/>
      <c r="F62" s="10"/>
    </row>
    <row r="63" spans="2:7">
      <c r="B63" s="28" t="s">
        <v>24</v>
      </c>
      <c r="C63" s="29">
        <v>805.73</v>
      </c>
      <c r="D63" s="30">
        <v>644.58000000000004</v>
      </c>
      <c r="E63" s="32"/>
      <c r="F63" s="10"/>
    </row>
    <row r="64" spans="2:7">
      <c r="B64" s="28" t="s">
        <v>25</v>
      </c>
      <c r="C64" s="29">
        <v>3303.47</v>
      </c>
      <c r="D64" s="30">
        <v>2229.17</v>
      </c>
      <c r="E64" s="32"/>
      <c r="F64" s="10"/>
    </row>
    <row r="65" spans="2:6" ht="13.5" thickBot="1">
      <c r="B65" s="33" t="s">
        <v>26</v>
      </c>
      <c r="C65" s="34">
        <f>SUM(C61:C64)</f>
        <v>5371.51</v>
      </c>
      <c r="D65" s="35">
        <f>SUM(D61:D64)</f>
        <v>4350.91</v>
      </c>
      <c r="E65" s="36"/>
      <c r="F65" s="10"/>
    </row>
    <row r="66" spans="2:6">
      <c r="B66" s="33"/>
      <c r="C66" s="34"/>
      <c r="D66" s="34"/>
      <c r="E66" s="34"/>
      <c r="F66" s="10"/>
    </row>
    <row r="67" spans="2:6" ht="13.5" thickBot="1">
      <c r="B67" s="33" t="s">
        <v>27</v>
      </c>
      <c r="C67" s="29"/>
      <c r="D67" s="29"/>
      <c r="E67" s="29"/>
      <c r="F67" s="10"/>
    </row>
    <row r="68" spans="2:6">
      <c r="B68" s="28" t="s">
        <v>28</v>
      </c>
      <c r="C68" s="29">
        <v>1500</v>
      </c>
      <c r="D68" s="30">
        <v>1500</v>
      </c>
      <c r="E68" s="31"/>
      <c r="F68" s="10"/>
    </row>
    <row r="69" spans="2:6">
      <c r="B69" s="37" t="s">
        <v>29</v>
      </c>
      <c r="C69" s="29">
        <v>1200</v>
      </c>
      <c r="D69" s="30">
        <v>1200</v>
      </c>
      <c r="E69" s="32"/>
      <c r="F69" s="10"/>
    </row>
    <row r="70" spans="2:6">
      <c r="B70" s="28" t="s">
        <v>30</v>
      </c>
      <c r="C70" s="29">
        <v>302</v>
      </c>
      <c r="D70" s="30">
        <v>166</v>
      </c>
      <c r="E70" s="32"/>
      <c r="F70" s="10"/>
    </row>
    <row r="71" spans="2:6">
      <c r="B71" s="28" t="s">
        <v>31</v>
      </c>
      <c r="C71" s="29">
        <v>320.08999999999997</v>
      </c>
      <c r="D71" s="30">
        <v>140.63999999999999</v>
      </c>
      <c r="E71" s="32"/>
      <c r="F71" s="10"/>
    </row>
    <row r="72" spans="2:6">
      <c r="B72" s="28" t="s">
        <v>32</v>
      </c>
      <c r="C72" s="29">
        <v>360</v>
      </c>
      <c r="D72" s="30">
        <v>150</v>
      </c>
      <c r="E72" s="32"/>
      <c r="F72" s="10"/>
    </row>
    <row r="73" spans="2:6">
      <c r="B73" s="28" t="s">
        <v>33</v>
      </c>
      <c r="C73" s="29">
        <v>610</v>
      </c>
      <c r="D73" s="30">
        <v>350</v>
      </c>
      <c r="E73" s="32"/>
      <c r="F73" s="10"/>
    </row>
    <row r="74" spans="2:6">
      <c r="B74" s="28" t="s">
        <v>34</v>
      </c>
      <c r="C74" s="29">
        <v>2100</v>
      </c>
      <c r="D74" s="30">
        <v>1650</v>
      </c>
      <c r="E74" s="32"/>
      <c r="F74" s="10"/>
    </row>
    <row r="75" spans="2:6">
      <c r="B75" s="28" t="s">
        <v>35</v>
      </c>
      <c r="C75" s="29">
        <v>-1020.59</v>
      </c>
      <c r="D75" s="30">
        <v>-483.44</v>
      </c>
      <c r="E75" s="32"/>
      <c r="F75" s="10"/>
    </row>
    <row r="76" spans="2:6" ht="13.5" thickBot="1">
      <c r="B76" s="33" t="s">
        <v>36</v>
      </c>
      <c r="C76" s="34">
        <f>SUM(C68:C75)</f>
        <v>5371.5</v>
      </c>
      <c r="D76" s="35">
        <f>SUM(D68:D75)</f>
        <v>4673.2</v>
      </c>
      <c r="E76" s="36"/>
      <c r="F76" s="10"/>
    </row>
    <row r="77" spans="2:6" ht="13.5" thickBot="1">
      <c r="B77" s="28"/>
      <c r="C77" s="29"/>
      <c r="D77" s="29"/>
      <c r="E77" s="29"/>
      <c r="F77" s="10"/>
    </row>
    <row r="78" spans="2:6" ht="13.5" thickBot="1">
      <c r="B78" s="33" t="s">
        <v>37</v>
      </c>
      <c r="C78" s="38">
        <f>C65+C76</f>
        <v>10743.01</v>
      </c>
      <c r="D78" s="39">
        <f>SUM(D65+D76)</f>
        <v>9024.11</v>
      </c>
      <c r="E78" s="40"/>
      <c r="F78" s="10"/>
    </row>
    <row r="79" spans="2:6" ht="13.5" thickBot="1">
      <c r="B79" s="41" t="s">
        <v>38</v>
      </c>
      <c r="C79" s="41"/>
      <c r="D79" s="41"/>
      <c r="E79" s="42"/>
      <c r="F79" s="10"/>
    </row>
    <row r="80" spans="2:6">
      <c r="B80" s="28" t="s">
        <v>39</v>
      </c>
      <c r="C80" s="29">
        <v>322.29000000000002</v>
      </c>
      <c r="D80" s="30">
        <v>161.15</v>
      </c>
      <c r="E80" s="31"/>
      <c r="F80" s="10"/>
    </row>
    <row r="81" spans="2:6">
      <c r="B81" s="28" t="s">
        <v>40</v>
      </c>
      <c r="C81" s="29">
        <v>590.87</v>
      </c>
      <c r="D81" s="30">
        <v>322.29000000000002</v>
      </c>
      <c r="E81" s="32"/>
      <c r="F81" s="10"/>
    </row>
    <row r="82" spans="2:6">
      <c r="B82" s="28" t="s">
        <v>41</v>
      </c>
      <c r="C82" s="29">
        <v>752.01</v>
      </c>
      <c r="D82" s="30">
        <v>698.3</v>
      </c>
      <c r="E82" s="32"/>
      <c r="F82" s="10"/>
    </row>
    <row r="83" spans="2:6">
      <c r="B83" s="28" t="s">
        <v>42</v>
      </c>
      <c r="C83" s="29">
        <v>214.86</v>
      </c>
      <c r="D83" s="30">
        <v>214.86</v>
      </c>
      <c r="E83" s="32"/>
      <c r="F83" s="10"/>
    </row>
    <row r="84" spans="2:6" ht="13.5" thickBot="1">
      <c r="B84" s="33" t="s">
        <v>43</v>
      </c>
      <c r="C84" s="34">
        <f>SUM(C80:C83)</f>
        <v>1880.0300000000002</v>
      </c>
      <c r="D84" s="35">
        <f>SUM(D80:D83)</f>
        <v>1396.6</v>
      </c>
      <c r="E84" s="36"/>
      <c r="F84" s="10"/>
    </row>
    <row r="85" spans="2:6">
      <c r="B85" s="28"/>
      <c r="C85" s="29"/>
      <c r="D85" s="29"/>
      <c r="E85" s="29"/>
      <c r="F85" s="10"/>
    </row>
    <row r="86" spans="2:6" ht="13.5" thickBot="1">
      <c r="B86" s="33" t="s">
        <v>44</v>
      </c>
      <c r="C86" s="29"/>
      <c r="D86" s="29"/>
      <c r="E86" s="29"/>
      <c r="F86" s="10"/>
    </row>
    <row r="87" spans="2:6">
      <c r="B87" s="28" t="s">
        <v>45</v>
      </c>
      <c r="C87" s="29">
        <v>2050.11</v>
      </c>
      <c r="D87" s="30">
        <v>1115.45</v>
      </c>
      <c r="E87" s="31"/>
      <c r="F87" s="10"/>
    </row>
    <row r="88" spans="2:6">
      <c r="B88" s="37" t="s">
        <v>46</v>
      </c>
      <c r="C88" s="43">
        <v>2000</v>
      </c>
      <c r="D88" s="44">
        <v>2000</v>
      </c>
      <c r="E88" s="45"/>
      <c r="F88" s="10"/>
    </row>
    <row r="89" spans="2:6">
      <c r="B89" s="33" t="s">
        <v>47</v>
      </c>
      <c r="C89" s="34">
        <f>SUM(C87:C88)</f>
        <v>4050.11</v>
      </c>
      <c r="D89" s="35">
        <f>SUM(D87:D88)</f>
        <v>3115.45</v>
      </c>
      <c r="E89" s="46"/>
      <c r="F89" s="10"/>
    </row>
    <row r="90" spans="2:6" ht="13.5" thickBot="1">
      <c r="B90" s="33" t="s">
        <v>48</v>
      </c>
      <c r="C90" s="34">
        <f>C89+C84</f>
        <v>5930.14</v>
      </c>
      <c r="D90" s="35">
        <f>SUM(D84,D89)</f>
        <v>4512.0499999999993</v>
      </c>
      <c r="E90" s="36"/>
      <c r="F90" s="10"/>
    </row>
    <row r="91" spans="2:6">
      <c r="B91" s="47"/>
      <c r="C91" s="48"/>
      <c r="D91" s="48"/>
      <c r="E91" s="48"/>
      <c r="F91" s="10"/>
    </row>
    <row r="92" spans="2:6" ht="13.5" thickBot="1">
      <c r="B92" s="41" t="s">
        <v>49</v>
      </c>
      <c r="C92" s="27"/>
      <c r="D92" s="27"/>
      <c r="E92" s="27"/>
      <c r="F92" s="10"/>
    </row>
    <row r="93" spans="2:6">
      <c r="B93" s="28" t="s">
        <v>50</v>
      </c>
      <c r="C93" s="29">
        <v>698.3</v>
      </c>
      <c r="D93" s="30">
        <v>698.3</v>
      </c>
      <c r="E93" s="31"/>
      <c r="F93" s="10"/>
    </row>
    <row r="94" spans="2:6">
      <c r="B94" s="28" t="s">
        <v>51</v>
      </c>
      <c r="C94" s="29">
        <v>3483.42</v>
      </c>
      <c r="D94" s="30">
        <v>3158.44</v>
      </c>
      <c r="E94" s="32"/>
      <c r="F94" s="10"/>
    </row>
    <row r="95" spans="2:6">
      <c r="B95" s="28" t="s">
        <v>52</v>
      </c>
      <c r="C95" s="29">
        <v>631.15</v>
      </c>
      <c r="D95" s="30">
        <v>655.32000000000005</v>
      </c>
      <c r="E95" s="32"/>
      <c r="F95" s="10"/>
    </row>
    <row r="96" spans="2:6">
      <c r="B96" s="33" t="s">
        <v>53</v>
      </c>
      <c r="C96" s="34">
        <f>SUM(C93:C95)</f>
        <v>4812.87</v>
      </c>
      <c r="D96" s="35">
        <f>SUM(D93:D95)</f>
        <v>4512.0599999999995</v>
      </c>
      <c r="E96" s="46"/>
      <c r="F96" s="10"/>
    </row>
    <row r="97" spans="2:7" ht="13.5" thickBot="1">
      <c r="B97" s="47" t="s">
        <v>54</v>
      </c>
      <c r="C97" s="48">
        <f>C96+C90</f>
        <v>10743.01</v>
      </c>
      <c r="D97" s="49">
        <f>SUM(D90,D96)</f>
        <v>9024.1099999999988</v>
      </c>
      <c r="E97" s="36"/>
      <c r="F97" s="10"/>
    </row>
    <row r="98" spans="2:7">
      <c r="B98" s="10"/>
      <c r="C98" s="10"/>
      <c r="D98" s="10"/>
      <c r="E98" s="10"/>
      <c r="F98" s="10"/>
    </row>
    <row r="100" spans="2:7" ht="15" customHeight="1">
      <c r="B100" s="22" t="s">
        <v>55</v>
      </c>
      <c r="C100" s="22"/>
      <c r="D100" s="22"/>
      <c r="E100" s="22"/>
      <c r="F100" s="22"/>
      <c r="G100" s="22"/>
    </row>
    <row r="101" spans="2:7" ht="12.75" customHeight="1">
      <c r="B101" s="22"/>
      <c r="C101" s="22"/>
      <c r="D101" s="22"/>
      <c r="E101" s="22"/>
      <c r="F101" s="22"/>
      <c r="G101" s="22"/>
    </row>
    <row r="103" spans="2:7">
      <c r="B103" s="4" t="s">
        <v>1</v>
      </c>
      <c r="C103" s="4"/>
      <c r="D103" s="4"/>
      <c r="E103" s="4"/>
      <c r="F103" s="19"/>
    </row>
    <row r="104" spans="2:7">
      <c r="B104" s="4" t="s">
        <v>56</v>
      </c>
      <c r="C104" s="4"/>
      <c r="D104" s="4"/>
      <c r="E104" s="4"/>
      <c r="F104" s="19"/>
    </row>
    <row r="105" spans="2:7">
      <c r="B105" s="4" t="s">
        <v>57</v>
      </c>
      <c r="C105" s="4"/>
      <c r="D105" s="4"/>
      <c r="E105" s="4"/>
      <c r="F105" s="19"/>
    </row>
    <row r="106" spans="2:7">
      <c r="B106" s="4" t="s">
        <v>58</v>
      </c>
      <c r="C106" s="4"/>
      <c r="D106" s="4"/>
      <c r="E106" s="4"/>
      <c r="F106" s="19"/>
    </row>
    <row r="107" spans="2:7">
      <c r="B107" s="50" t="s">
        <v>59</v>
      </c>
      <c r="C107" s="50"/>
      <c r="D107" s="50"/>
      <c r="E107" s="50"/>
      <c r="F107" s="10"/>
    </row>
    <row r="108" spans="2:7">
      <c r="B108" s="51" t="s">
        <v>60</v>
      </c>
      <c r="C108" s="52"/>
      <c r="D108" s="53"/>
      <c r="E108" s="54">
        <f>C52</f>
        <v>0</v>
      </c>
      <c r="F108" s="10"/>
    </row>
    <row r="109" spans="2:7">
      <c r="B109" s="55" t="s">
        <v>61</v>
      </c>
      <c r="C109" s="56"/>
      <c r="D109" s="56"/>
      <c r="E109" s="57"/>
      <c r="F109" s="10"/>
    </row>
    <row r="110" spans="2:7">
      <c r="B110" s="55" t="s">
        <v>62</v>
      </c>
      <c r="C110" s="56"/>
      <c r="D110" s="56"/>
      <c r="E110" s="57"/>
      <c r="F110" s="10"/>
    </row>
    <row r="111" spans="2:7">
      <c r="B111" s="55" t="s">
        <v>63</v>
      </c>
      <c r="C111" s="56"/>
      <c r="D111" s="56"/>
      <c r="E111" s="57"/>
      <c r="F111" s="10"/>
    </row>
    <row r="112" spans="2:7">
      <c r="B112" s="55" t="s">
        <v>64</v>
      </c>
      <c r="C112" s="56"/>
      <c r="D112" s="56"/>
      <c r="E112" s="57"/>
      <c r="F112" s="10"/>
    </row>
    <row r="113" spans="2:6">
      <c r="B113" s="55" t="s">
        <v>65</v>
      </c>
      <c r="C113" s="56"/>
      <c r="D113" s="56"/>
      <c r="E113" s="57"/>
      <c r="F113" s="10"/>
    </row>
    <row r="114" spans="2:6">
      <c r="B114" s="55" t="s">
        <v>66</v>
      </c>
      <c r="C114" s="56"/>
      <c r="D114" s="56"/>
      <c r="E114" s="57"/>
      <c r="F114" s="10"/>
    </row>
    <row r="115" spans="2:6">
      <c r="B115" s="55" t="s">
        <v>67</v>
      </c>
      <c r="C115" s="56"/>
      <c r="D115" s="56"/>
      <c r="E115" s="57"/>
      <c r="F115" s="10"/>
    </row>
    <row r="116" spans="2:6" ht="13.5" customHeight="1">
      <c r="B116" s="58" t="s">
        <v>68</v>
      </c>
      <c r="C116" s="59"/>
      <c r="D116" s="60"/>
      <c r="E116" s="61">
        <f>SUM(E108:E115)</f>
        <v>0</v>
      </c>
      <c r="F116" s="10"/>
    </row>
    <row r="117" spans="2:6" ht="13.5" customHeight="1">
      <c r="B117" s="62"/>
      <c r="C117" s="63"/>
      <c r="D117" s="64"/>
      <c r="E117" s="54"/>
      <c r="F117" s="10"/>
    </row>
    <row r="118" spans="2:6">
      <c r="B118" s="50" t="s">
        <v>69</v>
      </c>
      <c r="C118" s="50"/>
      <c r="D118" s="50"/>
      <c r="E118" s="50"/>
      <c r="F118" s="10"/>
    </row>
    <row r="119" spans="2:6">
      <c r="B119" s="51" t="s">
        <v>70</v>
      </c>
      <c r="C119" s="52"/>
      <c r="D119" s="52"/>
      <c r="E119" s="57"/>
      <c r="F119" s="10"/>
    </row>
    <row r="120" spans="2:6">
      <c r="B120" s="55" t="s">
        <v>71</v>
      </c>
      <c r="C120" s="56"/>
      <c r="D120" s="56"/>
      <c r="E120" s="57"/>
      <c r="F120" s="10"/>
    </row>
    <row r="121" spans="2:6">
      <c r="B121" s="55" t="s">
        <v>72</v>
      </c>
      <c r="C121" s="56"/>
      <c r="D121" s="56"/>
      <c r="E121" s="57"/>
      <c r="F121" s="10"/>
    </row>
    <row r="122" spans="2:6">
      <c r="B122" s="55" t="s">
        <v>73</v>
      </c>
      <c r="C122" s="56"/>
      <c r="D122" s="56"/>
      <c r="E122" s="57"/>
      <c r="F122" s="10"/>
    </row>
    <row r="123" spans="2:6">
      <c r="B123" s="55" t="s">
        <v>74</v>
      </c>
      <c r="C123" s="56"/>
      <c r="D123" s="56"/>
      <c r="E123" s="57"/>
      <c r="F123" s="10"/>
    </row>
    <row r="124" spans="2:6">
      <c r="B124" s="58" t="s">
        <v>75</v>
      </c>
      <c r="C124" s="59"/>
      <c r="D124" s="60"/>
      <c r="E124" s="61">
        <f>SUM(E119:E123)</f>
        <v>0</v>
      </c>
      <c r="F124" s="10"/>
    </row>
    <row r="125" spans="2:6" ht="13.5" customHeight="1">
      <c r="B125" s="62"/>
      <c r="C125" s="63"/>
      <c r="D125" s="64"/>
      <c r="E125" s="54"/>
      <c r="F125" s="10"/>
    </row>
    <row r="126" spans="2:6">
      <c r="B126" s="50" t="s">
        <v>76</v>
      </c>
      <c r="C126" s="50"/>
      <c r="D126" s="50"/>
      <c r="E126" s="50"/>
      <c r="F126" s="10"/>
    </row>
    <row r="127" spans="2:6">
      <c r="B127" s="51" t="s">
        <v>77</v>
      </c>
      <c r="C127" s="52"/>
      <c r="D127" s="52"/>
      <c r="E127" s="57"/>
      <c r="F127" s="10"/>
    </row>
    <row r="128" spans="2:6">
      <c r="B128" s="55" t="s">
        <v>78</v>
      </c>
      <c r="C128" s="56"/>
      <c r="D128" s="56"/>
      <c r="E128" s="57"/>
      <c r="F128" s="10"/>
    </row>
    <row r="129" spans="2:11">
      <c r="B129" s="58" t="s">
        <v>79</v>
      </c>
      <c r="C129" s="59"/>
      <c r="D129" s="60"/>
      <c r="E129" s="61">
        <f>SUM(E127:E128)</f>
        <v>0</v>
      </c>
      <c r="F129" s="10"/>
      <c r="G129" s="65" t="s">
        <v>80</v>
      </c>
      <c r="H129" s="59"/>
      <c r="I129" s="59"/>
      <c r="J129" s="59"/>
      <c r="K129" s="59"/>
    </row>
    <row r="130" spans="2:11">
      <c r="B130" s="62"/>
      <c r="C130" s="63"/>
      <c r="D130" s="64"/>
      <c r="E130" s="54"/>
      <c r="F130" s="10"/>
      <c r="G130" s="66" t="s">
        <v>81</v>
      </c>
      <c r="H130" s="56"/>
      <c r="I130" s="56"/>
      <c r="J130" s="56"/>
      <c r="K130" s="56"/>
    </row>
    <row r="131" spans="2:11">
      <c r="B131" s="50" t="s">
        <v>82</v>
      </c>
      <c r="C131" s="50"/>
      <c r="D131" s="50"/>
      <c r="E131" s="50"/>
      <c r="F131" s="10"/>
    </row>
    <row r="132" spans="2:11">
      <c r="B132" s="67" t="s">
        <v>83</v>
      </c>
      <c r="C132" s="68"/>
      <c r="D132" s="68"/>
      <c r="E132" s="57"/>
      <c r="F132" s="10"/>
    </row>
    <row r="133" spans="2:11">
      <c r="B133" s="67" t="s">
        <v>75</v>
      </c>
      <c r="C133" s="68"/>
      <c r="D133" s="68"/>
      <c r="E133" s="57"/>
      <c r="F133" s="10"/>
    </row>
    <row r="134" spans="2:11">
      <c r="B134" s="67" t="s">
        <v>79</v>
      </c>
      <c r="C134" s="68"/>
      <c r="D134" s="68"/>
      <c r="E134" s="69"/>
      <c r="F134" s="10"/>
    </row>
    <row r="135" spans="2:11">
      <c r="B135" s="70" t="s">
        <v>84</v>
      </c>
      <c r="C135" s="71"/>
      <c r="D135" s="72"/>
      <c r="E135" s="61">
        <f>SUM(E132:E134)</f>
        <v>0</v>
      </c>
      <c r="F135" s="10"/>
    </row>
    <row r="136" spans="2:11">
      <c r="B136" s="62"/>
      <c r="C136" s="63"/>
      <c r="D136" s="64"/>
      <c r="E136" s="54"/>
      <c r="F136" s="10"/>
    </row>
    <row r="137" spans="2:11">
      <c r="B137" s="50" t="s">
        <v>85</v>
      </c>
      <c r="C137" s="50"/>
      <c r="D137" s="50"/>
      <c r="E137" s="50"/>
      <c r="F137" s="10"/>
    </row>
    <row r="138" spans="2:11">
      <c r="B138" s="51" t="s">
        <v>86</v>
      </c>
      <c r="C138" s="52"/>
      <c r="D138" s="52"/>
      <c r="E138" s="57"/>
      <c r="F138" s="10"/>
    </row>
    <row r="139" spans="2:11">
      <c r="B139" s="51" t="s">
        <v>87</v>
      </c>
      <c r="C139" s="52"/>
      <c r="D139" s="52"/>
      <c r="E139" s="57"/>
      <c r="F139" s="10"/>
    </row>
    <row r="140" spans="2:11">
      <c r="B140" s="58" t="s">
        <v>84</v>
      </c>
      <c r="C140" s="59"/>
      <c r="D140" s="60"/>
      <c r="E140" s="61">
        <f>E139-E138</f>
        <v>0</v>
      </c>
      <c r="F140" s="10"/>
    </row>
    <row r="141" spans="2:11">
      <c r="B141" s="62"/>
      <c r="C141" s="63"/>
      <c r="D141" s="64"/>
      <c r="E141" s="54"/>
      <c r="F141" s="10"/>
    </row>
    <row r="144" spans="2:11" ht="17.25" customHeight="1">
      <c r="B144" s="22" t="s">
        <v>88</v>
      </c>
      <c r="C144" s="22"/>
      <c r="D144" s="22"/>
      <c r="E144" s="22"/>
      <c r="F144" s="22"/>
      <c r="G144" s="22"/>
      <c r="H144" s="19"/>
    </row>
    <row r="145" spans="2:8" ht="25.5" customHeight="1">
      <c r="B145" s="22"/>
      <c r="C145" s="22"/>
      <c r="D145" s="22"/>
      <c r="E145" s="22"/>
      <c r="F145" s="22"/>
      <c r="G145" s="22"/>
      <c r="H145" s="19"/>
    </row>
    <row r="147" spans="2:8">
      <c r="B147" s="4" t="s">
        <v>1</v>
      </c>
      <c r="C147" s="4"/>
      <c r="D147" s="4"/>
      <c r="E147" s="4"/>
      <c r="F147" s="4"/>
      <c r="G147" s="4"/>
      <c r="H147" s="19"/>
    </row>
    <row r="148" spans="2:8">
      <c r="B148" s="4" t="s">
        <v>89</v>
      </c>
      <c r="C148" s="4"/>
      <c r="D148" s="4"/>
      <c r="E148" s="4"/>
      <c r="F148" s="4"/>
      <c r="G148" s="4"/>
      <c r="H148" s="19"/>
    </row>
    <row r="149" spans="2:8">
      <c r="B149" s="7" t="s">
        <v>3</v>
      </c>
      <c r="C149" s="7"/>
      <c r="D149" s="7"/>
      <c r="E149" s="7"/>
      <c r="F149" s="7"/>
      <c r="G149" s="7"/>
      <c r="H149" s="19"/>
    </row>
    <row r="150" spans="2:8" ht="26.25" thickBot="1">
      <c r="B150" s="73"/>
      <c r="C150" s="73" t="s">
        <v>90</v>
      </c>
      <c r="D150" s="73" t="s">
        <v>91</v>
      </c>
      <c r="E150" s="73" t="s">
        <v>51</v>
      </c>
      <c r="F150" s="73" t="s">
        <v>92</v>
      </c>
      <c r="G150" s="74" t="s">
        <v>93</v>
      </c>
      <c r="H150" s="10"/>
    </row>
    <row r="151" spans="2:8" ht="13.5" thickBot="1">
      <c r="B151" s="75" t="s">
        <v>94</v>
      </c>
      <c r="C151" s="76">
        <f>C93</f>
        <v>698.3</v>
      </c>
      <c r="D151" s="76">
        <v>3464.63</v>
      </c>
      <c r="E151" s="76"/>
      <c r="F151" s="77"/>
      <c r="G151" s="78"/>
      <c r="H151" s="10"/>
    </row>
    <row r="152" spans="2:8" ht="13.5" thickBot="1">
      <c r="B152" s="79" t="s">
        <v>60</v>
      </c>
      <c r="C152" s="76"/>
      <c r="D152" s="76"/>
      <c r="E152" s="80"/>
      <c r="F152" s="78"/>
      <c r="G152" s="78"/>
      <c r="H152" s="10"/>
    </row>
    <row r="153" spans="2:8" ht="13.5" thickBot="1">
      <c r="B153" s="79" t="s">
        <v>95</v>
      </c>
      <c r="C153" s="76"/>
      <c r="D153" s="81"/>
      <c r="E153" s="76"/>
      <c r="F153" s="82">
        <v>-306.19</v>
      </c>
      <c r="G153" s="78"/>
      <c r="H153" s="10"/>
    </row>
    <row r="154" spans="2:8" ht="13.5" thickBot="1">
      <c r="B154" s="79" t="s">
        <v>96</v>
      </c>
      <c r="C154" s="80"/>
      <c r="D154" s="78"/>
      <c r="E154" s="83"/>
      <c r="F154" s="84"/>
      <c r="G154" s="85"/>
      <c r="H154" s="10"/>
    </row>
    <row r="155" spans="2:8" ht="13.5" thickBot="1">
      <c r="B155" s="79" t="s">
        <v>97</v>
      </c>
      <c r="C155" s="76"/>
      <c r="D155" s="86"/>
      <c r="E155" s="76"/>
      <c r="F155" s="87"/>
      <c r="G155" s="86"/>
      <c r="H155" s="10"/>
    </row>
    <row r="156" spans="2:8" ht="13.5" thickBot="1">
      <c r="B156" s="75" t="s">
        <v>98</v>
      </c>
      <c r="C156" s="80">
        <f>C151</f>
        <v>698.3</v>
      </c>
      <c r="D156" s="78"/>
      <c r="E156" s="88"/>
      <c r="F156" s="77"/>
      <c r="G156" s="78"/>
      <c r="H156" s="10"/>
    </row>
    <row r="157" spans="2:8" ht="13.5" thickBot="1">
      <c r="B157" s="79" t="s">
        <v>60</v>
      </c>
      <c r="C157" s="76"/>
      <c r="D157" s="87"/>
      <c r="E157" s="80"/>
      <c r="F157" s="78"/>
      <c r="G157" s="78"/>
      <c r="H157" s="10"/>
    </row>
    <row r="158" spans="2:8" ht="13.5" thickBot="1">
      <c r="B158" s="79" t="s">
        <v>95</v>
      </c>
      <c r="C158" s="76"/>
      <c r="D158" s="81"/>
      <c r="E158" s="76"/>
      <c r="F158" s="82">
        <v>-330.34</v>
      </c>
      <c r="G158" s="78"/>
      <c r="H158" s="10"/>
    </row>
    <row r="159" spans="2:8" ht="13.5" thickBot="1">
      <c r="B159" s="79" t="s">
        <v>96</v>
      </c>
      <c r="C159" s="80"/>
      <c r="D159" s="78"/>
      <c r="E159" s="83"/>
      <c r="F159" s="84"/>
      <c r="G159" s="89"/>
      <c r="H159" s="10"/>
    </row>
    <row r="160" spans="2:8" ht="13.5" thickBot="1">
      <c r="B160" s="79" t="s">
        <v>97</v>
      </c>
      <c r="C160" s="76"/>
      <c r="D160" s="86"/>
      <c r="E160" s="76"/>
      <c r="F160" s="87"/>
      <c r="G160" s="86"/>
      <c r="H160" s="10"/>
    </row>
    <row r="161" spans="2:8" ht="13.5" thickBot="1">
      <c r="B161" s="75" t="s">
        <v>99</v>
      </c>
      <c r="C161" s="80">
        <f>C156</f>
        <v>698.3</v>
      </c>
      <c r="D161" s="78"/>
      <c r="E161" s="88"/>
      <c r="F161" s="80"/>
      <c r="G161" s="78"/>
      <c r="H161" s="10"/>
    </row>
    <row r="162" spans="2:8">
      <c r="B162" s="10"/>
      <c r="C162" s="10"/>
      <c r="D162" s="10"/>
      <c r="E162" s="10"/>
      <c r="F162" s="10"/>
      <c r="G162" s="10"/>
      <c r="H162" s="10"/>
    </row>
    <row r="164" spans="2:8">
      <c r="B164" s="22" t="s">
        <v>100</v>
      </c>
      <c r="C164" s="18"/>
      <c r="D164" s="18"/>
      <c r="E164" s="18"/>
      <c r="F164" s="18"/>
      <c r="G164" s="18"/>
      <c r="H164" s="19"/>
    </row>
    <row r="165" spans="2:8">
      <c r="B165" s="18"/>
      <c r="C165" s="18"/>
      <c r="D165" s="18"/>
      <c r="E165" s="18"/>
      <c r="F165" s="18"/>
      <c r="G165" s="18"/>
      <c r="H165" s="19"/>
    </row>
    <row r="166" spans="2:8" ht="13.5" thickBot="1"/>
    <row r="167" spans="2:8">
      <c r="B167" s="90" t="s">
        <v>101</v>
      </c>
      <c r="C167" s="91"/>
      <c r="D167" s="92"/>
      <c r="E167" s="10"/>
    </row>
    <row r="168" spans="2:8">
      <c r="B168" s="58" t="s">
        <v>102</v>
      </c>
      <c r="C168" s="59"/>
      <c r="D168" s="32"/>
      <c r="E168" s="10"/>
    </row>
    <row r="169" spans="2:8">
      <c r="B169" s="58" t="s">
        <v>103</v>
      </c>
      <c r="C169" s="59"/>
      <c r="D169" s="46"/>
      <c r="E169" s="10"/>
    </row>
    <row r="170" spans="2:8">
      <c r="B170" s="58" t="s">
        <v>104</v>
      </c>
      <c r="C170" s="59"/>
      <c r="D170" s="32"/>
      <c r="E170" s="10"/>
    </row>
    <row r="171" spans="2:8" ht="13.5" thickBot="1">
      <c r="B171" s="93" t="s">
        <v>105</v>
      </c>
      <c r="C171" s="94"/>
      <c r="D171" s="95"/>
      <c r="E171" s="10"/>
    </row>
    <row r="172" spans="2:8">
      <c r="B172" s="10"/>
      <c r="C172" s="10"/>
      <c r="D172" s="10"/>
      <c r="E172" s="10"/>
    </row>
  </sheetData>
  <mergeCells count="58">
    <mergeCell ref="B168:C168"/>
    <mergeCell ref="B169:C169"/>
    <mergeCell ref="B170:C170"/>
    <mergeCell ref="B171:C171"/>
    <mergeCell ref="B144:G145"/>
    <mergeCell ref="B147:G147"/>
    <mergeCell ref="B148:G148"/>
    <mergeCell ref="B149:G149"/>
    <mergeCell ref="B164:G165"/>
    <mergeCell ref="B167:C167"/>
    <mergeCell ref="B133:D133"/>
    <mergeCell ref="B134:D134"/>
    <mergeCell ref="B137:E137"/>
    <mergeCell ref="B138:D138"/>
    <mergeCell ref="B139:D139"/>
    <mergeCell ref="B140:D140"/>
    <mergeCell ref="B128:D128"/>
    <mergeCell ref="B129:D129"/>
    <mergeCell ref="G129:K129"/>
    <mergeCell ref="G130:K130"/>
    <mergeCell ref="B131:E131"/>
    <mergeCell ref="B132:D132"/>
    <mergeCell ref="B121:D121"/>
    <mergeCell ref="B122:D122"/>
    <mergeCell ref="B123:D123"/>
    <mergeCell ref="B124:D124"/>
    <mergeCell ref="B126:E126"/>
    <mergeCell ref="B127:D127"/>
    <mergeCell ref="B114:D114"/>
    <mergeCell ref="B115:D115"/>
    <mergeCell ref="B116:D116"/>
    <mergeCell ref="B118:E118"/>
    <mergeCell ref="B119:D119"/>
    <mergeCell ref="B120:D120"/>
    <mergeCell ref="B108:D108"/>
    <mergeCell ref="B109:D109"/>
    <mergeCell ref="B110:D110"/>
    <mergeCell ref="B111:D111"/>
    <mergeCell ref="B112:D112"/>
    <mergeCell ref="B113:D113"/>
    <mergeCell ref="B100:G101"/>
    <mergeCell ref="B103:E103"/>
    <mergeCell ref="B104:E104"/>
    <mergeCell ref="B105:E105"/>
    <mergeCell ref="B106:E106"/>
    <mergeCell ref="B107:E107"/>
    <mergeCell ref="B35:C35"/>
    <mergeCell ref="B36:C36"/>
    <mergeCell ref="B37:C37"/>
    <mergeCell ref="B55:G55"/>
    <mergeCell ref="B57:E57"/>
    <mergeCell ref="B58:E58"/>
    <mergeCell ref="B17:G17"/>
    <mergeCell ref="B19:C19"/>
    <mergeCell ref="B20:C20"/>
    <mergeCell ref="B21:C21"/>
    <mergeCell ref="F25:G27"/>
    <mergeCell ref="B32:G33"/>
  </mergeCells>
  <conditionalFormatting sqref="B41:C41 B43:C43 B46:C46 B48:C48 B50:C50 B52:C52">
    <cfRule type="cellIs" dxfId="3" priority="4" stopIfTrue="1" operator="equal">
      <formula>0</formula>
    </cfRule>
  </conditionalFormatting>
  <conditionalFormatting sqref="E61:E65 E68:E76 E78 E80:E84 E87:E90 E93:E97">
    <cfRule type="cellIs" dxfId="2" priority="3" stopIfTrue="1" operator="equal">
      <formula>0</formula>
    </cfRule>
  </conditionalFormatting>
  <conditionalFormatting sqref="E109:E115 E119:E123 E127:E128 E132:E134 E138:E139">
    <cfRule type="cellIs" dxfId="1" priority="2" stopIfTrue="1" operator="equal">
      <formula>0</formula>
    </cfRule>
  </conditionalFormatting>
  <conditionalFormatting sqref="D154:E154 D156 F157 F152 G151:G154 G156:G159 G161 D159:E159 D161 D167:D171">
    <cfRule type="cellIs" dxfId="0" priority="1" stopIfTrue="1" operator="equal">
      <formula>0</formula>
    </cfRule>
  </conditionalFormatting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Herwin</dc:creator>
  <cp:lastModifiedBy>Herwin</cp:lastModifiedBy>
  <dcterms:created xsi:type="dcterms:W3CDTF">2010-06-21T23:55:03Z</dcterms:created>
  <dcterms:modified xsi:type="dcterms:W3CDTF">2010-06-21T23:55:58Z</dcterms:modified>
</cp:coreProperties>
</file>